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6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7" i="1"/>
  <c r="F18" s="1"/>
  <c r="D31" s="1"/>
  <c r="G17"/>
  <c r="G18" s="1"/>
  <c r="F27" l="1"/>
</calcChain>
</file>

<file path=xl/sharedStrings.xml><?xml version="1.0" encoding="utf-8"?>
<sst xmlns="http://schemas.openxmlformats.org/spreadsheetml/2006/main" count="64" uniqueCount="60">
  <si>
    <t>Для расчета дальности действия РЭБ заполните данные в таблице 1 (столбец D).</t>
  </si>
  <si>
    <t>В желтой строке отображается результат расчетов.</t>
  </si>
  <si>
    <t>Данный расчет отображает идеальные условия, реальные значения будут зависеть от местности.</t>
  </si>
  <si>
    <t>Таблица 1</t>
  </si>
  <si>
    <t>Диапазон значений</t>
  </si>
  <si>
    <t>Мощность сигнала пульта управления, Вт</t>
  </si>
  <si>
    <t>Мощность сигнала РЭБ, Вт</t>
  </si>
  <si>
    <t>Высота установки пульта (repeater), м</t>
  </si>
  <si>
    <t>Высота полета дрона, м</t>
  </si>
  <si>
    <t>Высота установки антенн РЭБ, м</t>
  </si>
  <si>
    <t>Крыша авто — 2 м, крыша камаз, танк, БМП — 3 м</t>
  </si>
  <si>
    <t>Коэф. Усиления антенны пульта (repeater), дб</t>
  </si>
  <si>
    <t>Коэф. Усиления антенны дрона, дб</t>
  </si>
  <si>
    <t>Коэф. Усиления антенны РЭБ, дб</t>
  </si>
  <si>
    <t>Расстояние от пульта до дрона, м</t>
  </si>
  <si>
    <t>От 100 до 20000</t>
  </si>
  <si>
    <t>Коэф. Совпадения поляризации</t>
  </si>
  <si>
    <t>Совпадает — 1; под 45 градусов  — 1,41; 60 гр — 2,0; 80 гр — 5,8; 85 гр — 12.</t>
  </si>
  <si>
    <t>Частота несущей управления дрона, Мгц</t>
  </si>
  <si>
    <t>Частота управления дроном — от 150 до 2500 Мгц</t>
  </si>
  <si>
    <t>Полоса частот подавления РЭБ, МГц</t>
  </si>
  <si>
    <t>От 20 до 120</t>
  </si>
  <si>
    <t>При расчете использовались следующие формулы:</t>
  </si>
  <si>
    <t>1. Pпрм_д_п = Рпрд_пульт + Gант_пульт + Gант_дрон — П_от_п_д</t>
  </si>
  <si>
    <t>Где: Рпрм_д_п — мощность приемного сигнала от пульта на дроне</t>
  </si>
  <si>
    <t xml:space="preserve">        Рпрд_пульт — мощность передатчика пульта</t>
  </si>
  <si>
    <t xml:space="preserve">        Gант_пульт — коэф усиления антенны пульта     </t>
  </si>
  <si>
    <t xml:space="preserve">        Gант_дрон — коэф усиления антенны дрона</t>
  </si>
  <si>
    <t xml:space="preserve">        П_от_п_д — потери в среде от пульта до дрона</t>
  </si>
  <si>
    <t>2. Pпрм_д_р = Рпрд_рэб + Gант_рэб + Gант_дрон — П_от_р_д</t>
  </si>
  <si>
    <t>Где: Рпрм_д_р — мощность приемного сигнала от РЭБ на дроне</t>
  </si>
  <si>
    <t xml:space="preserve">        Рпрд_рэб — мощность передатчика РЭБ</t>
  </si>
  <si>
    <t xml:space="preserve">        Gант_рэб — коэф усиления антенны пульта     </t>
  </si>
  <si>
    <t xml:space="preserve">        П_от_п_р— потери в среде от РЭБ до дрона</t>
  </si>
  <si>
    <t>3. Потери = 37*Lg(D)-20*Lg(h1)-20*Lg(h2)-20Lg(300/F)+120</t>
  </si>
  <si>
    <t>Где: Потери в среде</t>
  </si>
  <si>
    <t xml:space="preserve">        D — расстояние от пульта (рэб) до дрона, в метрах</t>
  </si>
  <si>
    <t xml:space="preserve">        h1 — высота подъема антенны пульта (рэб) , в метрах</t>
  </si>
  <si>
    <t xml:space="preserve">        h2 — высота полета дрона, в метрах</t>
  </si>
  <si>
    <t xml:space="preserve">        F -частота управления дроном, в МГц</t>
  </si>
  <si>
    <t>4. Для подавления сигнала управления от пульта необходимо условие:</t>
  </si>
  <si>
    <t xml:space="preserve">        Рпрм_д_п — мощность приемного сигнала от пульта на дроне  </t>
  </si>
  <si>
    <t xml:space="preserve">        Коэф.поляр — коэф связанный с положением антенны</t>
  </si>
  <si>
    <t xml:space="preserve">        15 — согласно данным документации протокола Lora прием сигнала возможен ниже уровня шума на 15 дб</t>
  </si>
  <si>
    <t>L/2 — 2,2 дб, L/4 — 4,4 дб, Яга — 7-12 дб</t>
  </si>
  <si>
    <t>Отношения мощности РЭБ к мощности сигнала от пульта на антенне БПЛА, при котором теряется управление БПЛА. Для модуляции Лора от 15 до 19,5 дб.</t>
  </si>
  <si>
    <t>Коэффициент защиты, дб</t>
  </si>
  <si>
    <t>Расчетное значение границы РЭБ, м</t>
  </si>
  <si>
    <t>Полоса частот сигнала управления, МГц</t>
  </si>
  <si>
    <t>Рпрм_д_р / Рпрм_д_п = коэффиент защиты</t>
  </si>
  <si>
    <t xml:space="preserve">Для модуляции Лора - 0,5 МГц </t>
  </si>
  <si>
    <t xml:space="preserve"> Таблица оценки влияния различных параметров на дальность действия РЭБ</t>
  </si>
  <si>
    <t xml:space="preserve">1. Увеличивая мощность передатчика пульта от 1 до 10 Ватт, выясните как меняется дальность действия РЭБ. </t>
  </si>
  <si>
    <t>2. Увеличьте значения высоты подьема пульта с  2 до 100 метров, выясните как меняется дальность дейстия РЭБ.</t>
  </si>
  <si>
    <t>3. Увеличьте значения высоты полета дрона с 10  до 100 метров, выясните как меняется дальность дейстия РЭБ.</t>
  </si>
  <si>
    <t>4. Увеличьте значения высоты подьема пульта с  2 до 100 метров, выясните как меняется дальность дейстия РЭБ.</t>
  </si>
  <si>
    <t>5.  Измените угол поляризации антенны от 1,1 до 12, выясните как меняется дальность дейстия РЭБ.</t>
  </si>
  <si>
    <t>6.  Измените коэфф усиления антенны пульта от 2,1 до 12, выясните как меняется дальность дейстия РЭБ.</t>
  </si>
  <si>
    <t>7.  Увеличьте расстояние т пульта до дрона от 500 метров до 10000 метров, выясните как меняется дальность дейстия РЭБ.</t>
  </si>
  <si>
    <t>8.  Измените полосу частот подаления РЭБ от 10 до 120 МГц, выясните как меняется дальность дейстия РЭБ.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</si>
</sst>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theme="0"/>
      <name val="Arial"/>
      <family val="2"/>
      <charset val="1"/>
    </font>
    <font>
      <sz val="2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2E0AE"/>
        <bgColor rgb="FFBEE3D3"/>
      </patternFill>
    </fill>
    <fill>
      <patternFill patternType="solid">
        <fgColor rgb="FFBEE3D3"/>
        <bgColor rgb="FFC2E0AE"/>
      </patternFill>
    </fill>
    <fill>
      <patternFill patternType="solid">
        <fgColor rgb="FFDFCCE4"/>
        <bgColor rgb="FFBEE3D3"/>
      </patternFill>
    </fill>
    <fill>
      <patternFill patternType="solid">
        <fgColor rgb="FFFFF2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Alignment="1">
      <alignment horizontal="left"/>
    </xf>
    <xf numFmtId="0" fontId="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0" fillId="4" borderId="1" xfId="0" applyFont="1" applyFill="1" applyBorder="1" applyAlignment="1" applyProtection="1">
      <alignment horizontal="left"/>
      <protection hidden="1"/>
    </xf>
    <xf numFmtId="0" fontId="0" fillId="5" borderId="2" xfId="0" applyFill="1" applyBorder="1" applyProtection="1">
      <protection hidden="1"/>
    </xf>
    <xf numFmtId="0" fontId="0" fillId="5" borderId="2" xfId="0" applyFont="1" applyFill="1" applyBorder="1" applyProtection="1">
      <protection hidden="1"/>
    </xf>
    <xf numFmtId="164" fontId="0" fillId="5" borderId="2" xfId="0" applyNumberFormat="1" applyFill="1" applyBorder="1" applyAlignment="1" applyProtection="1">
      <alignment horizontal="center"/>
      <protection hidden="1"/>
    </xf>
    <xf numFmtId="0" fontId="0" fillId="3" borderId="1" xfId="0" applyFont="1" applyFill="1" applyBorder="1" applyProtection="1">
      <protection hidden="1"/>
    </xf>
    <xf numFmtId="0" fontId="0" fillId="3" borderId="1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/>
      <protection hidden="1"/>
    </xf>
    <xf numFmtId="0" fontId="0" fillId="3" borderId="1" xfId="0" applyFill="1" applyBorder="1" applyProtection="1">
      <protection hidden="1"/>
    </xf>
    <xf numFmtId="0" fontId="0" fillId="3" borderId="1" xfId="0" applyFont="1" applyFill="1" applyBorder="1" applyProtection="1"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1" xfId="0" applyFont="1" applyFill="1" applyBorder="1" applyAlignment="1" applyProtection="1">
      <alignment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wrapText="1"/>
      <protection hidden="1"/>
    </xf>
    <xf numFmtId="0" fontId="0" fillId="0" borderId="0" xfId="0" applyBorder="1"/>
    <xf numFmtId="0" fontId="0" fillId="0" borderId="0" xfId="0" applyAlignment="1" applyProtection="1">
      <protection hidden="1"/>
    </xf>
    <xf numFmtId="0" fontId="0" fillId="0" borderId="0" xfId="0" applyAlignment="1"/>
    <xf numFmtId="0" fontId="0" fillId="0" borderId="0" xfId="0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 applyProtection="1">
      <protection hidden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E0A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EE3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zoomScale="70" zoomScaleNormal="70" workbookViewId="0">
      <selection activeCell="D30" sqref="D30"/>
    </sheetView>
  </sheetViews>
  <sheetFormatPr defaultRowHeight="13.2"/>
  <cols>
    <col min="1" max="2" width="11.5546875"/>
    <col min="3" max="3" width="22" customWidth="1"/>
    <col min="4" max="4" width="20.77734375" customWidth="1"/>
    <col min="5" max="5" width="96" customWidth="1"/>
    <col min="6" max="6" width="12.5546875" customWidth="1"/>
    <col min="7" max="1025" width="11.5546875"/>
  </cols>
  <sheetData>
    <row r="1" spans="1:6">
      <c r="D1" s="1"/>
      <c r="E1" s="1"/>
    </row>
    <row r="2" spans="1:6" ht="75.599999999999994" customHeight="1">
      <c r="A2" s="2"/>
      <c r="B2" s="2"/>
      <c r="C2" s="11" t="s">
        <v>51</v>
      </c>
      <c r="D2" s="10"/>
      <c r="E2" s="10"/>
      <c r="F2" s="2"/>
    </row>
    <row r="3" spans="1:6" ht="15.6" customHeight="1">
      <c r="A3" s="31" t="s">
        <v>52</v>
      </c>
      <c r="B3" s="32"/>
      <c r="C3" s="32"/>
      <c r="D3" s="32"/>
      <c r="E3" s="32"/>
      <c r="F3" s="2"/>
    </row>
    <row r="4" spans="1:6" ht="15.6" customHeight="1">
      <c r="A4" s="31" t="s">
        <v>53</v>
      </c>
      <c r="B4" s="32"/>
      <c r="C4" s="32"/>
      <c r="D4" s="32"/>
      <c r="E4" s="32"/>
      <c r="F4" s="2"/>
    </row>
    <row r="5" spans="1:6" ht="15.6" customHeight="1">
      <c r="A5" s="31" t="s">
        <v>54</v>
      </c>
      <c r="B5" s="32"/>
      <c r="C5" s="32"/>
      <c r="D5" s="32"/>
      <c r="E5" s="32"/>
      <c r="F5" s="2"/>
    </row>
    <row r="6" spans="1:6" ht="15.6" customHeight="1">
      <c r="A6" s="31" t="s">
        <v>55</v>
      </c>
      <c r="B6" s="32"/>
      <c r="C6" s="32"/>
      <c r="D6" s="32"/>
      <c r="E6" s="32"/>
      <c r="F6" s="2"/>
    </row>
    <row r="7" spans="1:6">
      <c r="A7" s="29" t="s">
        <v>56</v>
      </c>
      <c r="B7" s="30"/>
      <c r="C7" s="30"/>
      <c r="D7" s="30"/>
      <c r="E7" s="30"/>
      <c r="F7" s="2"/>
    </row>
    <row r="8" spans="1:6">
      <c r="A8" s="29" t="s">
        <v>57</v>
      </c>
      <c r="B8" s="30"/>
      <c r="C8" s="30"/>
      <c r="D8" s="30"/>
      <c r="E8" s="30"/>
      <c r="F8" s="2"/>
    </row>
    <row r="9" spans="1:6">
      <c r="A9" s="29" t="s">
        <v>58</v>
      </c>
      <c r="B9" s="30"/>
      <c r="C9" s="30"/>
      <c r="D9" s="30"/>
      <c r="E9" s="30"/>
      <c r="F9" s="2"/>
    </row>
    <row r="10" spans="1:6">
      <c r="A10" s="29" t="s">
        <v>59</v>
      </c>
      <c r="B10" s="30"/>
      <c r="C10" s="30"/>
      <c r="D10" s="30"/>
      <c r="E10" s="30"/>
      <c r="F10" s="2"/>
    </row>
    <row r="11" spans="1:6">
      <c r="A11" s="33"/>
      <c r="B11" s="34"/>
      <c r="C11" s="34"/>
      <c r="D11" s="34"/>
      <c r="E11" s="34"/>
      <c r="F11" s="2"/>
    </row>
    <row r="12" spans="1:6">
      <c r="A12" s="7" t="s">
        <v>0</v>
      </c>
      <c r="B12" s="7"/>
      <c r="C12" s="7"/>
      <c r="D12" s="7"/>
      <c r="E12" s="7"/>
      <c r="F12" s="2"/>
    </row>
    <row r="13" spans="1:6">
      <c r="A13" s="2" t="s">
        <v>1</v>
      </c>
      <c r="B13" s="2"/>
      <c r="C13" s="2"/>
      <c r="D13" s="3"/>
      <c r="E13" s="3"/>
      <c r="F13" s="2"/>
    </row>
    <row r="14" spans="1:6">
      <c r="A14" s="2" t="s">
        <v>2</v>
      </c>
      <c r="B14" s="2"/>
      <c r="C14" s="2"/>
      <c r="D14" s="3"/>
      <c r="E14" s="3"/>
      <c r="F14" s="2"/>
    </row>
    <row r="15" spans="1:6">
      <c r="A15" s="2"/>
      <c r="B15" s="2"/>
      <c r="C15" s="2"/>
      <c r="D15" s="3"/>
      <c r="E15" s="3"/>
      <c r="F15" s="2"/>
    </row>
    <row r="16" spans="1:6">
      <c r="A16" s="2" t="s">
        <v>3</v>
      </c>
      <c r="B16" s="2"/>
      <c r="C16" s="2"/>
      <c r="D16" s="3"/>
      <c r="E16" s="3" t="s">
        <v>4</v>
      </c>
      <c r="F16" s="2"/>
    </row>
    <row r="17" spans="1:7">
      <c r="A17" s="16" t="s">
        <v>5</v>
      </c>
      <c r="B17" s="16"/>
      <c r="C17" s="16"/>
      <c r="D17" s="26">
        <v>1</v>
      </c>
      <c r="E17" s="18"/>
      <c r="F17" s="6">
        <f>((10*LOG10(D17/0.001)+D22+D23-(37*LOG10(D25/1000)-20*LOG10(D19)-20*LOG10(D20)-20*LOG10(300/D27)+120))+D30)/(D26)-(10*LOG10(D18*1000/(D28/D29))+D24+D23+20*LOG10(D21)+20*LOG10(D20)+20*LOG10(300/D27)-120)</f>
        <v>20.543303562710911</v>
      </c>
      <c r="G17" s="6">
        <f>((10*LOG10(D17/0.001)+D22+D23-(37*LOG10(D25/1000)-20*LOG10(D19)-20*LOG10(D20)-20*LOG10(300/D27)+120))+D30)/(D26)-(10*LOG10(D18*1000/(D28*2))+0+D23+20*LOG10(D21)+20*LOG10(D20)+20*LOG10(300/D27)-120)</f>
        <v>24.943303562710916</v>
      </c>
    </row>
    <row r="18" spans="1:7">
      <c r="A18" s="16" t="s">
        <v>6</v>
      </c>
      <c r="B18" s="16"/>
      <c r="C18" s="16"/>
      <c r="D18" s="17">
        <v>100</v>
      </c>
      <c r="E18" s="19"/>
      <c r="F18" s="6">
        <f>-F17/37</f>
        <v>-0.55522442061380839</v>
      </c>
      <c r="G18" s="6">
        <f>-G17/37</f>
        <v>-0.67414333953272743</v>
      </c>
    </row>
    <row r="19" spans="1:7">
      <c r="A19" s="16" t="s">
        <v>7</v>
      </c>
      <c r="B19" s="16"/>
      <c r="C19" s="16"/>
      <c r="D19" s="17">
        <v>2</v>
      </c>
      <c r="E19" s="19"/>
      <c r="F19" s="2"/>
    </row>
    <row r="20" spans="1:7">
      <c r="A20" s="16" t="s">
        <v>8</v>
      </c>
      <c r="B20" s="16"/>
      <c r="C20" s="16"/>
      <c r="D20" s="17">
        <v>30</v>
      </c>
      <c r="E20" s="19"/>
      <c r="F20" s="2"/>
    </row>
    <row r="21" spans="1:7">
      <c r="A21" s="16" t="s">
        <v>9</v>
      </c>
      <c r="B21" s="16"/>
      <c r="C21" s="16"/>
      <c r="D21" s="17">
        <v>3</v>
      </c>
      <c r="E21" s="12" t="s">
        <v>10</v>
      </c>
      <c r="F21" s="2"/>
    </row>
    <row r="22" spans="1:7">
      <c r="A22" s="16" t="s">
        <v>11</v>
      </c>
      <c r="B22" s="16"/>
      <c r="C22" s="16"/>
      <c r="D22" s="20">
        <v>2.1</v>
      </c>
      <c r="E22" s="21" t="s">
        <v>44</v>
      </c>
      <c r="F22" s="2"/>
    </row>
    <row r="23" spans="1:7">
      <c r="A23" s="16" t="s">
        <v>12</v>
      </c>
      <c r="B23" s="16"/>
      <c r="C23" s="16"/>
      <c r="D23" s="17">
        <v>2.1</v>
      </c>
      <c r="E23" s="21" t="s">
        <v>44</v>
      </c>
      <c r="F23" s="2"/>
    </row>
    <row r="24" spans="1:7">
      <c r="A24" s="16" t="s">
        <v>13</v>
      </c>
      <c r="B24" s="16"/>
      <c r="C24" s="16"/>
      <c r="D24" s="20">
        <v>4.4000000000000004</v>
      </c>
      <c r="E24" s="21" t="s">
        <v>44</v>
      </c>
      <c r="F24" s="2"/>
    </row>
    <row r="25" spans="1:7">
      <c r="A25" s="16" t="s">
        <v>14</v>
      </c>
      <c r="B25" s="16"/>
      <c r="C25" s="16"/>
      <c r="D25" s="17">
        <v>2000</v>
      </c>
      <c r="E25" s="12" t="s">
        <v>15</v>
      </c>
      <c r="F25" s="2"/>
    </row>
    <row r="26" spans="1:7">
      <c r="A26" s="16" t="s">
        <v>16</v>
      </c>
      <c r="B26" s="16"/>
      <c r="C26" s="16"/>
      <c r="D26" s="17">
        <v>1.41</v>
      </c>
      <c r="E26" s="12" t="s">
        <v>17</v>
      </c>
      <c r="F26" s="2"/>
    </row>
    <row r="27" spans="1:7">
      <c r="A27" s="16" t="s">
        <v>18</v>
      </c>
      <c r="B27" s="16"/>
      <c r="C27" s="16"/>
      <c r="D27" s="17">
        <v>915</v>
      </c>
      <c r="E27" s="12" t="s">
        <v>19</v>
      </c>
      <c r="F27" s="4" t="e">
        <f>((10*LOG10(D27/0.001)+#REF!+D32-(37*LOG10(D34/1000)-20*LOG10(D30)-20*LOG10(D31)-20*LOG10(300/D36)+120))+D38)/(D35)-(10*LOG10(D28*1000/(D37*2)+D33+D32)+20*LOG10(#REF!)+20*LOG10(D31)+20*LOG10(300/D36)-120)</f>
        <v>#REF!</v>
      </c>
    </row>
    <row r="28" spans="1:7">
      <c r="A28" s="16" t="s">
        <v>20</v>
      </c>
      <c r="B28" s="16"/>
      <c r="C28" s="16"/>
      <c r="D28" s="17">
        <v>100</v>
      </c>
      <c r="E28" s="12" t="s">
        <v>21</v>
      </c>
      <c r="F28" s="2"/>
    </row>
    <row r="29" spans="1:7">
      <c r="A29" s="22" t="s">
        <v>48</v>
      </c>
      <c r="B29" s="23"/>
      <c r="C29" s="23"/>
      <c r="D29" s="17">
        <v>0.5</v>
      </c>
      <c r="E29" s="21" t="s">
        <v>50</v>
      </c>
      <c r="F29" s="2"/>
    </row>
    <row r="30" spans="1:7" ht="27.6" customHeight="1">
      <c r="A30" s="24" t="s">
        <v>46</v>
      </c>
      <c r="B30" s="25"/>
      <c r="C30" s="25"/>
      <c r="D30" s="26">
        <v>19.5</v>
      </c>
      <c r="E30" s="27" t="s">
        <v>45</v>
      </c>
      <c r="F30" s="2"/>
    </row>
    <row r="31" spans="1:7">
      <c r="A31" s="13" t="s">
        <v>47</v>
      </c>
      <c r="B31" s="14"/>
      <c r="C31" s="14"/>
      <c r="D31" s="15">
        <f>POWER(10,F18)*1000</f>
        <v>278.46818192364231</v>
      </c>
      <c r="E31" s="2"/>
      <c r="F31" s="2"/>
    </row>
    <row r="32" spans="1:7">
      <c r="D32" s="1"/>
    </row>
    <row r="33" spans="1:5">
      <c r="A33" t="s">
        <v>22</v>
      </c>
    </row>
    <row r="34" spans="1:5">
      <c r="A34" s="8" t="s">
        <v>23</v>
      </c>
      <c r="B34" s="8"/>
      <c r="C34" s="8"/>
      <c r="D34" s="8"/>
      <c r="E34" t="s">
        <v>24</v>
      </c>
    </row>
    <row r="35" spans="1:5">
      <c r="E35" t="s">
        <v>25</v>
      </c>
    </row>
    <row r="36" spans="1:5">
      <c r="E36" t="s">
        <v>26</v>
      </c>
    </row>
    <row r="37" spans="1:5">
      <c r="E37" t="s">
        <v>27</v>
      </c>
    </row>
    <row r="38" spans="1:5">
      <c r="E38" t="s">
        <v>28</v>
      </c>
    </row>
    <row r="40" spans="1:5">
      <c r="A40" s="8" t="s">
        <v>29</v>
      </c>
      <c r="B40" s="8"/>
      <c r="C40" s="8"/>
      <c r="D40" s="8"/>
      <c r="E40" t="s">
        <v>30</v>
      </c>
    </row>
    <row r="41" spans="1:5">
      <c r="E41" t="s">
        <v>31</v>
      </c>
    </row>
    <row r="42" spans="1:5">
      <c r="E42" t="s">
        <v>32</v>
      </c>
    </row>
    <row r="43" spans="1:5">
      <c r="E43" t="s">
        <v>27</v>
      </c>
    </row>
    <row r="44" spans="1:5">
      <c r="E44" t="s">
        <v>33</v>
      </c>
    </row>
    <row r="46" spans="1:5">
      <c r="A46" s="8" t="s">
        <v>34</v>
      </c>
      <c r="B46" s="8"/>
      <c r="C46" s="8"/>
      <c r="D46" s="8"/>
      <c r="E46" t="s">
        <v>35</v>
      </c>
    </row>
    <row r="47" spans="1:5">
      <c r="E47" t="s">
        <v>36</v>
      </c>
    </row>
    <row r="48" spans="1:5">
      <c r="E48" t="s">
        <v>37</v>
      </c>
    </row>
    <row r="49" spans="1:5">
      <c r="E49" t="s">
        <v>38</v>
      </c>
    </row>
    <row r="50" spans="1:5">
      <c r="E50" t="s">
        <v>39</v>
      </c>
    </row>
    <row r="53" spans="1:5">
      <c r="A53" s="9" t="s">
        <v>40</v>
      </c>
      <c r="B53" s="9"/>
      <c r="C53" s="9"/>
      <c r="D53" s="9"/>
    </row>
    <row r="54" spans="1:5">
      <c r="A54" s="28" t="s">
        <v>49</v>
      </c>
      <c r="B54" s="8"/>
      <c r="C54" s="8"/>
      <c r="E54" t="s">
        <v>30</v>
      </c>
    </row>
    <row r="55" spans="1:5">
      <c r="E55" t="s">
        <v>41</v>
      </c>
    </row>
    <row r="56" spans="1:5">
      <c r="E56" t="s">
        <v>42</v>
      </c>
    </row>
    <row r="57" spans="1:5">
      <c r="E57" t="s">
        <v>43</v>
      </c>
    </row>
    <row r="59" spans="1:5">
      <c r="A59" s="5"/>
    </row>
  </sheetData>
  <sheetProtection password="BE25" sheet="1" objects="1" scenarios="1" selectLockedCells="1"/>
  <mergeCells count="29">
    <mergeCell ref="A34:D34"/>
    <mergeCell ref="A40:D40"/>
    <mergeCell ref="A46:D46"/>
    <mergeCell ref="A53:D53"/>
    <mergeCell ref="A54:C54"/>
    <mergeCell ref="A25:C25"/>
    <mergeCell ref="A26:C26"/>
    <mergeCell ref="A27:C27"/>
    <mergeCell ref="A28:C28"/>
    <mergeCell ref="A31:C31"/>
    <mergeCell ref="A30:C30"/>
    <mergeCell ref="A20:C20"/>
    <mergeCell ref="A21:C21"/>
    <mergeCell ref="A22:C22"/>
    <mergeCell ref="A23:C23"/>
    <mergeCell ref="A24:C24"/>
    <mergeCell ref="C2:E2"/>
    <mergeCell ref="A12:E12"/>
    <mergeCell ref="A17:C17"/>
    <mergeCell ref="A18:C18"/>
    <mergeCell ref="A19:C19"/>
    <mergeCell ref="A3:E3"/>
    <mergeCell ref="A4:E4"/>
    <mergeCell ref="A5:E5"/>
    <mergeCell ref="A6:E6"/>
    <mergeCell ref="A7:E7"/>
    <mergeCell ref="A8:E8"/>
    <mergeCell ref="A9:E9"/>
    <mergeCell ref="A10:E10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terms:created xsi:type="dcterms:W3CDTF">2024-09-02T16:32:20Z</dcterms:created>
  <dcterms:modified xsi:type="dcterms:W3CDTF">2024-09-15T15:47:56Z</dcterms:modified>
  <dc:language>ru-RU</dc:language>
</cp:coreProperties>
</file>